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05" windowWidth="15120" windowHeight="7110" tabRatio="717"/>
  </bookViews>
  <sheets>
    <sheet name="ЛДП" sheetId="3" r:id="rId1"/>
    <sheet name="ЛТО" sheetId="5" r:id="rId2"/>
    <sheet name="недействующие" sheetId="18" r:id="rId3"/>
    <sheet name="загородные лагеря" sheetId="19" r:id="rId4"/>
  </sheets>
  <calcPr calcId="124519"/>
</workbook>
</file>

<file path=xl/calcChain.xml><?xml version="1.0" encoding="utf-8"?>
<calcChain xmlns="http://schemas.openxmlformats.org/spreadsheetml/2006/main">
  <c r="I17" i="3"/>
  <c r="I19"/>
  <c r="I13"/>
  <c r="I14"/>
  <c r="I12"/>
  <c r="I11"/>
  <c r="I9"/>
  <c r="I8"/>
  <c r="I6"/>
  <c r="I22"/>
  <c r="I21"/>
  <c r="I20"/>
  <c r="I18"/>
  <c r="I5" l="1"/>
  <c r="I29"/>
</calcChain>
</file>

<file path=xl/sharedStrings.xml><?xml version="1.0" encoding="utf-8"?>
<sst xmlns="http://schemas.openxmlformats.org/spreadsheetml/2006/main" count="427" uniqueCount="187">
  <si>
    <t>Название</t>
  </si>
  <si>
    <t>Адрес фактический, адрес юридический, контакты</t>
  </si>
  <si>
    <t>Сроки проведения смен</t>
  </si>
  <si>
    <t>Учреждение, на базе которого проводится лагерь</t>
  </si>
  <si>
    <t>Учредитель, контакты</t>
  </si>
  <si>
    <t>Количество мест в смену</t>
  </si>
  <si>
    <t>Возрастная категория детей</t>
  </si>
  <si>
    <t>Лагеря с дневным пребыванием</t>
  </si>
  <si>
    <t>Адрес фактический,  контакты</t>
  </si>
  <si>
    <t>Форма собственности (частная, государственная, муниципальная)</t>
  </si>
  <si>
    <t>Информация о недействующих организациях отдыха и оздоровления детей</t>
  </si>
  <si>
    <t>Возможность использования в круглогодичном/сезонном режиме</t>
  </si>
  <si>
    <t>Год прекращения функционирования</t>
  </si>
  <si>
    <t>Краткое описание необходимых работ для восстановления имущественного комплекса</t>
  </si>
  <si>
    <t>Профиль (при наличии)</t>
  </si>
  <si>
    <t xml:space="preserve">        Лагеря труда и отдыха</t>
  </si>
  <si>
    <t>Учредитель + ФИО  руководителя, ответственного лица, контактные данные</t>
  </si>
  <si>
    <t>Собственник  + ФИО  руководителя, ответственного лица, контактные данные</t>
  </si>
  <si>
    <t>Арендатор/организатор  + ФИО  руководителя, ответственного лица, контактные данные</t>
  </si>
  <si>
    <t>Количество смен</t>
  </si>
  <si>
    <t>Краткая информация (характеристика местности, маршрут следования до ее расположения, расстояние от ближайшего населенного пункта, реализуемые тематические программы, условия оказания мед.помощи детям)</t>
  </si>
  <si>
    <t>Возможность осуществления отдыха и оздоровления для детей-инвалидов</t>
  </si>
  <si>
    <t>Планируемая дата открытия</t>
  </si>
  <si>
    <t xml:space="preserve">Причины закрытия </t>
  </si>
  <si>
    <t>Стоимость путевки, руб.</t>
  </si>
  <si>
    <t>Стоимость путевки , руб.</t>
  </si>
  <si>
    <t>Лагерь с дневным пребыванием</t>
  </si>
  <si>
    <t>Муниципальное бюджетное общеобразовательное учреждение "Добрянская основная общеобразовательная школа № 1"</t>
  </si>
  <si>
    <t>Муниципальное казенное учреждение "Управление образования администрации Добрянского муниципального района" г.Добрянка, ул.Советская,14                       +7(34265)25764; +7(34265)21272;</t>
  </si>
  <si>
    <t xml:space="preserve">618742 Пермский край 
г. Добрянка
Маяковского, 2
2–77-26
school1_dobr@mail.ru
</t>
  </si>
  <si>
    <t>Муниципальное бюджетное общеобразовательное учреждение «Добрянская средняя общеобразовательная школа № 2»</t>
  </si>
  <si>
    <t xml:space="preserve">618740 Пермский край 
г. Добрянка
Строителей, 7
2-69-84; 2-58-07
school2_07@mail.ru
</t>
  </si>
  <si>
    <t>Муниципальное бюджетное общеобразовательное учреждение "Добрянская средняя общеобразовательная школа № 3</t>
  </si>
  <si>
    <t>Муниципальное бюджетное общеобразовательное учреждение "Добрянская средняя общеобразовательная школа № 5"</t>
  </si>
  <si>
    <t xml:space="preserve">618740 Пермский край
 г. Добрянка
Жуковского, 37
2-67-19; 2-44-35
school5_dobr@mail.ru
</t>
  </si>
  <si>
    <t>Муниципальное автономное общеобразовательное учреждение "Полазненская средняя общеобразовательная школа №1"</t>
  </si>
  <si>
    <t xml:space="preserve">618703 Пермский край 
п. Полазна
50 лет Октября, 3
7-52-32; 7-52-37
pschool1@mail.ru
</t>
  </si>
  <si>
    <t>Муниципальное бюджетное общеобразовательное учреждение "Полазненская средняя общеобразовательная школа №3"</t>
  </si>
  <si>
    <t xml:space="preserve">618703 Пермский край 
п. Полазна
Дружбы, 5
7-52-43; 7-52-44
pschool3@bk.ru
</t>
  </si>
  <si>
    <t>Муниципальное бюджетное общеобразовательное учреждение "Дивьинская средняя общеобразовательная школа"</t>
  </si>
  <si>
    <t xml:space="preserve">618720 Пермский край 
п. Дивья, 
ул. Первомайская, 5
7-81-33; 7-81-24
Divya_sh2006g@mail.ru
</t>
  </si>
  <si>
    <t>Муниципальное бюджетное общеобразовательное учреждение « Вильвенская средняя общеобразовательная школа»</t>
  </si>
  <si>
    <t xml:space="preserve">618750 Пермский край 
п. Вильва, 
ул. Железнодорожная, 2
7-36-35, 7-36-45
 vilva-school@mail.ru
</t>
  </si>
  <si>
    <t>Муниципальное бюджетное общеобразовательное учреждение «Камская средняя общеобразовательная школа»</t>
  </si>
  <si>
    <t xml:space="preserve">618701 Пермский край 
п. Камский, 
ул. Советская, 1
89012656526
kam_school@mail.ru
89012652047 - факс
</t>
  </si>
  <si>
    <t>Муниципальное бюджетное общеобразовательное учреждение "Перемская основная общеобразовательная школа"</t>
  </si>
  <si>
    <t>Муниципальное бюджетное общеобразовательное учреждение «Сенькинская основная общеобразовательная школа»</t>
  </si>
  <si>
    <t xml:space="preserve">618709 Пермский край 
с. Сенькино, 
ул. Коровина, 8
7-01-20
Senkino80@mail.ru
</t>
  </si>
  <si>
    <t>Муниципальное бюджетное общеобразовательное учреждение
"Никулинская основная общеобразовательная школа"</t>
  </si>
  <si>
    <t xml:space="preserve">618707 Пермский край 
с. Никулино, 
ул. Центральная, 16
7-33-19
nikul_school@mail.ru
</t>
  </si>
  <si>
    <t>Муниципальное бюджетное общеобразовательное учреждение "Висимская основная общеобразовательная школа"</t>
  </si>
  <si>
    <t xml:space="preserve">Пермский край 
с. Висим
89504563338 
vis_school@mail.ru
</t>
  </si>
  <si>
    <t>Муниципальное бюджетное общеобразовательное учреждение «Гаринская основная общеобразовательная школа»</t>
  </si>
  <si>
    <t xml:space="preserve">Пермский край 
д. Гари
7-71-10
garischola2006g@mail.ru
</t>
  </si>
  <si>
    <t>Муниципальное бюджетное общеобразовательное учреждение «Голубятская основная общеобразовательная школа»</t>
  </si>
  <si>
    <t xml:space="preserve">Пермский край 
с. Голубята
89012656529
go1_schoo1@mail.ru
</t>
  </si>
  <si>
    <t>Муниципальное бюджетное общеобразовательное учреждение
"Яринская основная общеобразовательная школа"</t>
  </si>
  <si>
    <t xml:space="preserve">618730 Пермский край 
п. Ярино, ул. Пионерская, 10
yarino_sh2006g@mail.ru
89012661437
</t>
  </si>
  <si>
    <t>Муниципальное бюджетное  учреждение дополнительного образования  "Центр дополнительного образования детей "Логос"</t>
  </si>
  <si>
    <t xml:space="preserve">618740 Пермский край
г. Добрянка
Победы, 101
2-48-80
 logos-dobr@mail.ru
</t>
  </si>
  <si>
    <t>Муниципальное автономное  учреждение дополнительного образования «Полазненский центр дополнительного образования детей «Школа технического резерва»</t>
  </si>
  <si>
    <t xml:space="preserve">618740  Пермский край, п. Полазна
Больничная, 1
7-74-12
new-muk@mail.ru
</t>
  </si>
  <si>
    <t>Муниципальное автономное  учреждение дополнительного образования «Полазненская СДЮСШОР"</t>
  </si>
  <si>
    <t>Муниципальное казенное учреждение "Управление по культуре,спорту,молодежной и семейной политике" г.Добрянка, ул.Копылова,114                       +7(34265)39754; +7(34265)39755;</t>
  </si>
  <si>
    <t>618703 Пермский край 
п. Полазна, ул. ПЯТКИНА, 32А; 34265-75479; Факс 7-96-18 sportshkola@mail.ru</t>
  </si>
  <si>
    <t>Муниципальное автономное  учреждение дополнительного образования «Добрянская ДЮСШ"</t>
  </si>
  <si>
    <t>618740 Пермский край
г. Добрянка, ул.Комсомольская, 90            2-68-68</t>
  </si>
  <si>
    <t>Добрянский муниципальный район</t>
  </si>
  <si>
    <t>от7до17лет</t>
  </si>
  <si>
    <t>городская местность</t>
  </si>
  <si>
    <t>сельская местность</t>
  </si>
  <si>
    <t>спортивный</t>
  </si>
  <si>
    <t>МКУ "Управление образования" Пискунова О.А., директор ОУ</t>
  </si>
  <si>
    <t xml:space="preserve">МКУ "Управление образования" Стерхова Н.Н., И.о.директора </t>
  </si>
  <si>
    <t>МКУ "Управление образования" Зорина И.В., Директор ОУ</t>
  </si>
  <si>
    <t>МКУ "Управление образования" Шилкова О.Н., Директор ОУ</t>
  </si>
  <si>
    <t>МКУ "Управление образования"Брызгалова О.М., Директор ОУ</t>
  </si>
  <si>
    <t>МКУ "Управление образования" Меденникова О.Н., Директор ОУ</t>
  </si>
  <si>
    <t>МКУ "Управление образования" Наумчик Ю.А., Директор ОУ</t>
  </si>
  <si>
    <t>МКУ "Управление образования" Безматерных С.В., Директор ОУ</t>
  </si>
  <si>
    <t>МКУ "Управление образования" Сурнина Е.С., Директор ОУ</t>
  </si>
  <si>
    <t>МКУ "Управление образования" Угличева  Н.В., Директор ОУ</t>
  </si>
  <si>
    <t>МКУ "Управление образования" Некрасова Л.П.,Директор ОУ</t>
  </si>
  <si>
    <t>МКУ "Управление образования" Кривощекова И.А., Директор ОУ</t>
  </si>
  <si>
    <t>есть</t>
  </si>
  <si>
    <t>"Энергетик"</t>
  </si>
  <si>
    <t>частная</t>
  </si>
  <si>
    <t>сезонный</t>
  </si>
  <si>
    <t>Предписания Роспотребнадзора</t>
  </si>
  <si>
    <t>нет</t>
  </si>
  <si>
    <t>Отсутствие унитазов в туалетах,раздевальных в душевых,системы отопления в корпусе №3,вентиляции пищеблока.Неисправное холодильное оборудование и т.д.</t>
  </si>
  <si>
    <t>31.05.-21.06.2019</t>
  </si>
  <si>
    <t>01.07.-19.07.2019</t>
  </si>
  <si>
    <t>03.06.-24.06.2019</t>
  </si>
  <si>
    <t>03.06.-11.06.2019</t>
  </si>
  <si>
    <t>03.06.-11.06.2019,   15.07-23.07.2019</t>
  </si>
  <si>
    <t>01.07.-21.07.2019</t>
  </si>
  <si>
    <t>03.06.-23.06.2019</t>
  </si>
  <si>
    <t>инженерный</t>
  </si>
  <si>
    <t>21.08.-29.08.2019</t>
  </si>
  <si>
    <t>03.06.-21.06.2019</t>
  </si>
  <si>
    <t>26.06.-16.07.2019</t>
  </si>
  <si>
    <t>05.06.-14.06.2019</t>
  </si>
  <si>
    <t>27.06.-17.07.2019</t>
  </si>
  <si>
    <t>15.08.-23.08.2019</t>
  </si>
  <si>
    <t>10.06.-19.06.2019</t>
  </si>
  <si>
    <t>13.06.-21.06.2019</t>
  </si>
  <si>
    <t>12.08.-30.08.2019</t>
  </si>
  <si>
    <t>01.06.-21.06.2019</t>
  </si>
  <si>
    <t xml:space="preserve">24.06.-12.07.2019 </t>
  </si>
  <si>
    <t>15.07.-02.08.2019 За полную стоимость.Количество детей будет определяться по факту</t>
  </si>
  <si>
    <t>25 детей-гражданско-патриотический</t>
  </si>
  <si>
    <t>10-аниматор,10-физико-математический,10-гуманитарный,15-физкультурный,20историко-архивный</t>
  </si>
  <si>
    <t>17-спортивный,12-физика,12 самоделкин,13 танцевальный</t>
  </si>
  <si>
    <t>17-спортивный</t>
  </si>
  <si>
    <t>Муниципальное бюджетное общеобразовательное учреждение «Сенькинская основная общеобразовательная школа»(МБОУ«Усть-Гаревская основная общеобразовательная школа»)</t>
  </si>
  <si>
    <t>МКУ "Управление образования" Попенкова Р.А., Директор ОУ</t>
  </si>
  <si>
    <t>05.08.-13.08.2019</t>
  </si>
  <si>
    <t>Муниципальное бюджетное  учреждение дополнительного образования  "Центр дополнительного образования детей "Логос"Власов Владислав Борисович,(265)2-48-80</t>
  </si>
  <si>
    <t>Группа санитарно-эпидемиологического благополучия (№, дата))</t>
  </si>
  <si>
    <t xml:space="preserve">618740 Пермский край 
г. Добрянка
корпус по Энгельса, 9 ,корпус по ул.Жуковского,26  т. 2-65-93; 2-72-22 
school.3@mail.ru
</t>
  </si>
  <si>
    <t>3067,20 (204,48)</t>
  </si>
  <si>
    <t>2802,00 (186,80)</t>
  </si>
  <si>
    <t>от 11 до 17 лет</t>
  </si>
  <si>
    <t>728,56 (104,08)</t>
  </si>
  <si>
    <t>651,28 (93,04)</t>
  </si>
  <si>
    <t>Группа санитарно-эпидемиологического благополучия (№, дата)</t>
  </si>
  <si>
    <t xml:space="preserve">Реестр организаций отдыха детей и их оздоровления  Пермского края </t>
  </si>
  <si>
    <t>№ п/п</t>
  </si>
  <si>
    <t>Полное название в соответствии с уставом</t>
  </si>
  <si>
    <t>Паспарта безопасности</t>
  </si>
  <si>
    <t>Адрес фактический,  контакты, адрес юридический, адрес электронной почты</t>
  </si>
  <si>
    <t>Режим работы (круглогодичный или сезонный)</t>
  </si>
  <si>
    <t>Количество  смен</t>
  </si>
  <si>
    <t>Сроки проведения смены</t>
  </si>
  <si>
    <t>Проведение досуга</t>
  </si>
  <si>
    <t>Количество мест в год</t>
  </si>
  <si>
    <t>Краткая информация об оздоровительной организации (характеристика местности, маршрут следования до ее расположения, расстояние от ближайшего населенного пункта, реализуемые тематические программы, условия оказания мед.помощи детям)</t>
  </si>
  <si>
    <t>медицинская лицензия (№, дата)</t>
  </si>
  <si>
    <t>ООО Санаторий "Демидково"</t>
  </si>
  <si>
    <t>59.55.17.000.М.000038.01.19   от 24.01.2019 г.</t>
  </si>
  <si>
    <t>от 22.09.2017 г.</t>
  </si>
  <si>
    <t>ЛО-59-01-004377 от 07.12.2017г.</t>
  </si>
  <si>
    <t>Общество с ограниченной  ответственностью "Пермская финансово-производственная группа"                               Генеральный директор Кузяев К.А.,  тел. 206-63-83</t>
  </si>
  <si>
    <t>Общество с ограниченной ответственностью "Пермская финансово-производственная группа"                                                Генеральный директор Кузяев К.А.,  тел. 206-63-98</t>
  </si>
  <si>
    <t>ООО Санаторий "Демидково" Генеральный директор Кузяев К.А.</t>
  </si>
  <si>
    <t>618703, Пермский край, г.Добрянка, д.Демидково, ул. Курортная, 1/9, info@demidkovo.ru</t>
  </si>
  <si>
    <t>СЕЗОННЫЙ</t>
  </si>
  <si>
    <t>1)11.06-20.06.2019,          2)22.06-01.07.2019;           3)03.07-12.07.2019; 4)14.07-23.07.2019; 5)25.07-03.08.2019;  6)05.08-14.08.2019</t>
  </si>
  <si>
    <t>до 130 человек в смену</t>
  </si>
  <si>
    <t>с 7 до 17 лет</t>
  </si>
  <si>
    <t xml:space="preserve"> проводится согласно Программам организаторов</t>
  </si>
  <si>
    <t xml:space="preserve">за 21 день от            33 264 до 38 850 </t>
  </si>
  <si>
    <t>имеется</t>
  </si>
  <si>
    <t>Санаторий «Демидково» находится в 40 километрах от Перми на берегу реки Кама в лесном массиве (сосновый бор), на берегу р. Кама. Расстояние до г.Добрянка составляет 26 км., до п.Полазна 4км.ООО Санаторий «Демидково» имеет лицензию на осуществление медицинской деятельности.</t>
  </si>
  <si>
    <t>Добрянский район</t>
  </si>
  <si>
    <t>Ответственное лицо- Шушаков Даниил Михайлович  ,                         тел. 89292345300</t>
  </si>
  <si>
    <t>Собственник -  Костоусов Виталий Валерьевич; Ответственное лицо- Ибрагимова Галия Яковлевна  , тел. 89024714344</t>
  </si>
  <si>
    <t>dann_sh@mail.ru</t>
  </si>
  <si>
    <t>59.02.01.000.М.000126.05.19 от 22.05.2019</t>
  </si>
  <si>
    <t>59.02.01.000.М.000124.05.19 от 22.05.2019</t>
  </si>
  <si>
    <t>59.02.01.000.М.000125.05.19 от 22.05.2019</t>
  </si>
  <si>
    <t>59.02.01.000.М.000117.05.19 от 21.05.2019</t>
  </si>
  <si>
    <t>59.02.01.000.М.000116.05.19 от 21.05.2019</t>
  </si>
  <si>
    <t>59.02.01.000.М.000115.05.19 от 21.05.2019</t>
  </si>
  <si>
    <t>59.02.01.000.М.000071.04.19 от 30.04.2019</t>
  </si>
  <si>
    <t>59.02.01.000.М.000047.04.19 от 25.04.2019</t>
  </si>
  <si>
    <t>59.02.01.000.М.000091.05.19 от 07.05.2019</t>
  </si>
  <si>
    <t>59.02.01.000.М.000073.04.19 от 30.04.2019</t>
  </si>
  <si>
    <t>ЧУ "Культурно-спортивный центр"</t>
  </si>
  <si>
    <t>59.02.01.000.М.000035.04.19 от 12.04.2019</t>
  </si>
  <si>
    <t>59.02.01.000.М.000111.05.19 от 16.05.2019</t>
  </si>
  <si>
    <t>59.02.01.000.М.000110.05.19 от 16.05.2019</t>
  </si>
  <si>
    <t>59.02.01.000.М.000109.05.19 от 16.05.2019</t>
  </si>
  <si>
    <t>59.02.01.000.М.000108.05.19 от 16.05.2019</t>
  </si>
  <si>
    <t>59.02.01.000.М.000072.04.19 от 30.04.2019</t>
  </si>
  <si>
    <t>59.02.01.000.М.000092.05.19 от 07.05.2019</t>
  </si>
  <si>
    <t xml:space="preserve">618706 Пермский край с. Перемское, ул. Школьная, 3 7-34-10  peremsk_school@mail.ru  2 здание с. Никулино, ул. Центральная, 16 7-33-19   nikul_school@mail.ru
</t>
  </si>
  <si>
    <t>Акционерное общество «Интер РАО - Электрогенерация» Российская Федерация, 119435, город Москва, ул. Большая Пироговская, дом 27, стр. 1</t>
  </si>
  <si>
    <t>618740  Пермский край,г.Добрянка,пер.Строителей,6</t>
  </si>
  <si>
    <t>15.07.-02.08.2019</t>
  </si>
  <si>
    <t>от7до13лет</t>
  </si>
  <si>
    <t>досуговый,спортивный</t>
  </si>
  <si>
    <t>24.06.-12.07.2019</t>
  </si>
  <si>
    <t>59.02.01.000.М.000141.05.19 от 28.05.2019</t>
  </si>
  <si>
    <t>59.02.01.000.М.000150.05.19 от 31.05.2019</t>
  </si>
  <si>
    <t>59.02.01.000.М.000142.05.19 от 28.05.2019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</si>
</sst>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/>
    <xf numFmtId="0" fontId="5" fillId="0" borderId="1" xfId="0" applyFont="1" applyBorder="1"/>
    <xf numFmtId="0" fontId="10" fillId="0" borderId="0" xfId="0" applyFont="1" applyFill="1" applyBorder="1"/>
    <xf numFmtId="0" fontId="9" fillId="0" borderId="1" xfId="0" applyFont="1" applyBorder="1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7" fillId="0" borderId="1" xfId="0" applyNumberFormat="1" applyFont="1" applyBorder="1" applyAlignment="1">
      <alignment horizontal="center" vertical="distributed"/>
    </xf>
    <xf numFmtId="2" fontId="7" fillId="0" borderId="1" xfId="0" applyNumberFormat="1" applyFont="1" applyBorder="1" applyAlignment="1">
      <alignment horizontal="center" vertical="distributed"/>
    </xf>
    <xf numFmtId="0" fontId="17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1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distributed"/>
    </xf>
    <xf numFmtId="2" fontId="7" fillId="4" borderId="1" xfId="0" applyNumberFormat="1" applyFont="1" applyFill="1" applyBorder="1" applyAlignment="1">
      <alignment horizontal="center" vertical="distributed" wrapText="1"/>
    </xf>
    <xf numFmtId="2" fontId="16" fillId="4" borderId="1" xfId="0" applyNumberFormat="1" applyFont="1" applyFill="1" applyBorder="1" applyAlignment="1">
      <alignment horizontal="center" vertical="distributed" wrapText="1"/>
    </xf>
    <xf numFmtId="0" fontId="6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distributed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distributed" wrapText="1"/>
    </xf>
    <xf numFmtId="0" fontId="2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distributed" wrapText="1"/>
    </xf>
    <xf numFmtId="0" fontId="27" fillId="4" borderId="1" xfId="5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6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7" fillId="4" borderId="1" xfId="0" applyFont="1" applyFill="1" applyBorder="1"/>
    <xf numFmtId="0" fontId="7" fillId="4" borderId="0" xfId="0" applyFont="1" applyFill="1"/>
    <xf numFmtId="0" fontId="0" fillId="4" borderId="1" xfId="0" applyFill="1" applyBorder="1"/>
    <xf numFmtId="0" fontId="0" fillId="4" borderId="0" xfId="0" applyFill="1"/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distributed"/>
    </xf>
    <xf numFmtId="0" fontId="7" fillId="4" borderId="9" xfId="0" applyFont="1" applyFill="1" applyBorder="1" applyAlignment="1">
      <alignment horizontal="center" vertical="distributed"/>
    </xf>
    <xf numFmtId="0" fontId="7" fillId="4" borderId="6" xfId="0" applyFont="1" applyFill="1" applyBorder="1" applyAlignment="1">
      <alignment horizontal="center" vertical="distributed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</cellXfs>
  <cellStyles count="6">
    <cellStyle name="Excel Built-in Normal" xfId="1"/>
    <cellStyle name="Гиперссылка" xfId="5" builtinId="8"/>
    <cellStyle name="Обычный" xfId="0" builtinId="0"/>
    <cellStyle name="Обычный 2" xfId="4"/>
    <cellStyle name="Обычный 3" xfId="2"/>
    <cellStyle name="Процентный 3" xfId="3"/>
  </cellStyles>
  <dxfs count="0"/>
  <tableStyles count="0" defaultTableStyle="TableStyleMedium9" defaultPivotStyle="PivotStyleLight16"/>
  <colors>
    <mruColors>
      <color rgb="FFCCFF99"/>
      <color rgb="FFCCFF33"/>
      <color rgb="FF00CC66"/>
      <color rgb="FFFF5050"/>
      <color rgb="FF33CCFF"/>
      <color rgb="FF9966FF"/>
      <color rgb="FFFF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nn_sh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N33"/>
  <sheetViews>
    <sheetView tabSelected="1" zoomScale="75" zoomScaleNormal="75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RowHeight="15"/>
  <cols>
    <col min="1" max="1" width="4.5703125" style="1" customWidth="1"/>
    <col min="2" max="2" width="21.28515625" customWidth="1"/>
    <col min="3" max="3" width="31.42578125" customWidth="1"/>
    <col min="4" max="4" width="34.42578125" customWidth="1"/>
    <col min="5" max="5" width="38.42578125" customWidth="1"/>
    <col min="6" max="6" width="36" customWidth="1"/>
    <col min="7" max="7" width="16.42578125" customWidth="1"/>
    <col min="8" max="8" width="20.28515625" customWidth="1"/>
    <col min="9" max="9" width="18" customWidth="1"/>
    <col min="10" max="10" width="21.5703125" customWidth="1"/>
    <col min="11" max="11" width="16" customWidth="1"/>
    <col min="12" max="12" width="22.28515625" customWidth="1"/>
    <col min="13" max="13" width="22.7109375" customWidth="1"/>
    <col min="14" max="14" width="41.28515625" customWidth="1"/>
  </cols>
  <sheetData>
    <row r="1" spans="1:14" ht="18.75" customHeight="1">
      <c r="A1" s="119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6.75" customHeigh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5"/>
      <c r="M2" s="5"/>
      <c r="N2" s="3"/>
    </row>
    <row r="3" spans="1:14" ht="183.75" customHeight="1">
      <c r="A3" s="14"/>
      <c r="B3" s="14" t="s">
        <v>0</v>
      </c>
      <c r="C3" s="14" t="s">
        <v>119</v>
      </c>
      <c r="D3" s="14" t="s">
        <v>3</v>
      </c>
      <c r="E3" s="14" t="s">
        <v>4</v>
      </c>
      <c r="F3" s="14" t="s">
        <v>1</v>
      </c>
      <c r="G3" s="14" t="s">
        <v>19</v>
      </c>
      <c r="H3" s="33" t="s">
        <v>2</v>
      </c>
      <c r="I3" s="14" t="s">
        <v>5</v>
      </c>
      <c r="J3" s="14" t="s">
        <v>6</v>
      </c>
      <c r="K3" s="33" t="s">
        <v>25</v>
      </c>
      <c r="L3" s="15" t="s">
        <v>14</v>
      </c>
      <c r="M3" s="19" t="s">
        <v>21</v>
      </c>
      <c r="N3" s="19" t="s">
        <v>20</v>
      </c>
    </row>
    <row r="4" spans="1:14" ht="28.5" customHeight="1">
      <c r="A4" s="108" t="s">
        <v>67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94.5">
      <c r="A5" s="26">
        <v>1</v>
      </c>
      <c r="B5" s="21" t="s">
        <v>26</v>
      </c>
      <c r="C5" s="92" t="s">
        <v>159</v>
      </c>
      <c r="D5" s="44" t="s">
        <v>27</v>
      </c>
      <c r="E5" s="21" t="s">
        <v>28</v>
      </c>
      <c r="F5" s="28" t="s">
        <v>29</v>
      </c>
      <c r="G5" s="11">
        <v>1</v>
      </c>
      <c r="H5" s="54" t="s">
        <v>100</v>
      </c>
      <c r="I5" s="43">
        <f>95+45</f>
        <v>140</v>
      </c>
      <c r="J5" s="35" t="s">
        <v>68</v>
      </c>
      <c r="K5" s="35" t="s">
        <v>121</v>
      </c>
      <c r="L5" s="38"/>
      <c r="M5" s="29" t="s">
        <v>84</v>
      </c>
      <c r="N5" s="25" t="s">
        <v>69</v>
      </c>
    </row>
    <row r="6" spans="1:14" ht="81" customHeight="1">
      <c r="A6" s="117">
        <v>2</v>
      </c>
      <c r="B6" s="113" t="s">
        <v>26</v>
      </c>
      <c r="C6" s="113" t="s">
        <v>161</v>
      </c>
      <c r="D6" s="115" t="s">
        <v>30</v>
      </c>
      <c r="E6" s="113" t="s">
        <v>28</v>
      </c>
      <c r="F6" s="111" t="s">
        <v>31</v>
      </c>
      <c r="G6" s="132">
        <v>2</v>
      </c>
      <c r="H6" s="54" t="s">
        <v>93</v>
      </c>
      <c r="I6" s="45">
        <f>207+42</f>
        <v>249</v>
      </c>
      <c r="J6" s="35" t="s">
        <v>68</v>
      </c>
      <c r="K6" s="113" t="s">
        <v>121</v>
      </c>
      <c r="L6" s="41" t="s">
        <v>111</v>
      </c>
      <c r="M6" s="121" t="s">
        <v>84</v>
      </c>
      <c r="N6" s="121" t="s">
        <v>69</v>
      </c>
    </row>
    <row r="7" spans="1:14" ht="31.5" customHeight="1">
      <c r="A7" s="118"/>
      <c r="B7" s="114"/>
      <c r="C7" s="114"/>
      <c r="D7" s="116"/>
      <c r="E7" s="114"/>
      <c r="F7" s="112"/>
      <c r="G7" s="132"/>
      <c r="H7" s="55" t="s">
        <v>101</v>
      </c>
      <c r="I7" s="45">
        <v>47</v>
      </c>
      <c r="J7" s="35" t="s">
        <v>68</v>
      </c>
      <c r="K7" s="114"/>
      <c r="L7" s="41" t="s">
        <v>114</v>
      </c>
      <c r="M7" s="122"/>
      <c r="N7" s="122"/>
    </row>
    <row r="8" spans="1:14" ht="110.25" customHeight="1">
      <c r="A8" s="22">
        <v>3</v>
      </c>
      <c r="B8" s="23" t="s">
        <v>26</v>
      </c>
      <c r="C8" s="92" t="s">
        <v>175</v>
      </c>
      <c r="D8" s="93" t="s">
        <v>32</v>
      </c>
      <c r="E8" s="23" t="s">
        <v>28</v>
      </c>
      <c r="F8" s="36" t="s">
        <v>120</v>
      </c>
      <c r="G8" s="11">
        <v>1</v>
      </c>
      <c r="H8" s="54" t="s">
        <v>93</v>
      </c>
      <c r="I8" s="45">
        <f>185+20</f>
        <v>205</v>
      </c>
      <c r="J8" s="35" t="s">
        <v>68</v>
      </c>
      <c r="K8" s="35" t="s">
        <v>121</v>
      </c>
      <c r="L8" s="38"/>
      <c r="M8" s="29" t="s">
        <v>84</v>
      </c>
      <c r="N8" s="25" t="s">
        <v>69</v>
      </c>
    </row>
    <row r="9" spans="1:14" ht="104.25" customHeight="1">
      <c r="A9" s="117">
        <v>4</v>
      </c>
      <c r="B9" s="113" t="s">
        <v>26</v>
      </c>
      <c r="C9" s="113" t="s">
        <v>174</v>
      </c>
      <c r="D9" s="115" t="s">
        <v>33</v>
      </c>
      <c r="E9" s="113" t="s">
        <v>28</v>
      </c>
      <c r="F9" s="111" t="s">
        <v>34</v>
      </c>
      <c r="G9" s="132">
        <v>2</v>
      </c>
      <c r="H9" s="54" t="s">
        <v>91</v>
      </c>
      <c r="I9" s="45">
        <f>204+65+25</f>
        <v>294</v>
      </c>
      <c r="J9" s="35" t="s">
        <v>68</v>
      </c>
      <c r="K9" s="113" t="s">
        <v>121</v>
      </c>
      <c r="L9" s="42" t="s">
        <v>112</v>
      </c>
      <c r="M9" s="121" t="s">
        <v>84</v>
      </c>
      <c r="N9" s="121" t="s">
        <v>69</v>
      </c>
    </row>
    <row r="10" spans="1:14" ht="31.5" customHeight="1">
      <c r="A10" s="118"/>
      <c r="B10" s="114"/>
      <c r="C10" s="114"/>
      <c r="D10" s="116"/>
      <c r="E10" s="114"/>
      <c r="F10" s="112"/>
      <c r="G10" s="132"/>
      <c r="H10" s="55" t="s">
        <v>92</v>
      </c>
      <c r="I10" s="45">
        <v>22</v>
      </c>
      <c r="J10" s="35" t="s">
        <v>68</v>
      </c>
      <c r="K10" s="114"/>
      <c r="L10" s="38"/>
      <c r="M10" s="122"/>
      <c r="N10" s="122"/>
    </row>
    <row r="11" spans="1:14" ht="94.5">
      <c r="A11" s="26">
        <v>5</v>
      </c>
      <c r="B11" s="21" t="s">
        <v>26</v>
      </c>
      <c r="C11" s="94" t="s">
        <v>185</v>
      </c>
      <c r="D11" s="44" t="s">
        <v>35</v>
      </c>
      <c r="E11" s="21" t="s">
        <v>28</v>
      </c>
      <c r="F11" s="24" t="s">
        <v>36</v>
      </c>
      <c r="G11" s="11">
        <v>1</v>
      </c>
      <c r="H11" s="54" t="s">
        <v>93</v>
      </c>
      <c r="I11" s="45">
        <f>150+64+17</f>
        <v>231</v>
      </c>
      <c r="J11" s="35" t="s">
        <v>68</v>
      </c>
      <c r="K11" s="35" t="s">
        <v>121</v>
      </c>
      <c r="L11" s="42" t="s">
        <v>113</v>
      </c>
      <c r="M11" s="29" t="s">
        <v>84</v>
      </c>
      <c r="N11" s="25" t="s">
        <v>69</v>
      </c>
    </row>
    <row r="12" spans="1:14" ht="94.5">
      <c r="A12" s="27">
        <v>6</v>
      </c>
      <c r="B12" s="21" t="s">
        <v>26</v>
      </c>
      <c r="C12" s="94" t="s">
        <v>173</v>
      </c>
      <c r="D12" s="44" t="s">
        <v>37</v>
      </c>
      <c r="E12" s="21" t="s">
        <v>28</v>
      </c>
      <c r="F12" s="24" t="s">
        <v>38</v>
      </c>
      <c r="G12" s="11">
        <v>1</v>
      </c>
      <c r="H12" s="54" t="s">
        <v>93</v>
      </c>
      <c r="I12" s="45">
        <f>123+17</f>
        <v>140</v>
      </c>
      <c r="J12" s="35" t="s">
        <v>68</v>
      </c>
      <c r="K12" s="35" t="s">
        <v>121</v>
      </c>
      <c r="L12" s="38"/>
      <c r="M12" s="29" t="s">
        <v>84</v>
      </c>
      <c r="N12" s="25" t="s">
        <v>69</v>
      </c>
    </row>
    <row r="13" spans="1:14" ht="94.5">
      <c r="A13" s="26">
        <v>7</v>
      </c>
      <c r="B13" s="21" t="s">
        <v>26</v>
      </c>
      <c r="C13" s="94" t="s">
        <v>164</v>
      </c>
      <c r="D13" s="46" t="s">
        <v>39</v>
      </c>
      <c r="E13" s="21" t="s">
        <v>28</v>
      </c>
      <c r="F13" s="24" t="s">
        <v>40</v>
      </c>
      <c r="G13" s="11">
        <v>1</v>
      </c>
      <c r="H13" s="54" t="s">
        <v>93</v>
      </c>
      <c r="I13" s="45">
        <f>15+28</f>
        <v>43</v>
      </c>
      <c r="J13" s="35" t="s">
        <v>68</v>
      </c>
      <c r="K13" s="35" t="s">
        <v>122</v>
      </c>
      <c r="L13" s="38"/>
      <c r="M13" s="29" t="s">
        <v>84</v>
      </c>
      <c r="N13" s="25" t="s">
        <v>70</v>
      </c>
    </row>
    <row r="14" spans="1:14" ht="94.5">
      <c r="A14" s="27">
        <v>8</v>
      </c>
      <c r="B14" s="21" t="s">
        <v>26</v>
      </c>
      <c r="C14" s="94" t="s">
        <v>168</v>
      </c>
      <c r="D14" s="44" t="s">
        <v>41</v>
      </c>
      <c r="E14" s="21" t="s">
        <v>28</v>
      </c>
      <c r="F14" s="24" t="s">
        <v>42</v>
      </c>
      <c r="G14" s="11">
        <v>1</v>
      </c>
      <c r="H14" s="54" t="s">
        <v>93</v>
      </c>
      <c r="I14" s="45">
        <f>22+38</f>
        <v>60</v>
      </c>
      <c r="J14" s="35" t="s">
        <v>68</v>
      </c>
      <c r="K14" s="35" t="s">
        <v>122</v>
      </c>
      <c r="L14" s="38"/>
      <c r="M14" s="29" t="s">
        <v>84</v>
      </c>
      <c r="N14" s="32" t="s">
        <v>70</v>
      </c>
    </row>
    <row r="15" spans="1:14" ht="31.5" customHeight="1">
      <c r="A15" s="126">
        <v>9</v>
      </c>
      <c r="B15" s="113" t="s">
        <v>26</v>
      </c>
      <c r="C15" s="113" t="s">
        <v>166</v>
      </c>
      <c r="D15" s="115" t="s">
        <v>43</v>
      </c>
      <c r="E15" s="113" t="s">
        <v>28</v>
      </c>
      <c r="F15" s="111" t="s">
        <v>44</v>
      </c>
      <c r="G15" s="121">
        <v>2</v>
      </c>
      <c r="H15" s="54" t="s">
        <v>93</v>
      </c>
      <c r="I15" s="45">
        <v>7</v>
      </c>
      <c r="J15" s="113" t="s">
        <v>68</v>
      </c>
      <c r="K15" s="113" t="s">
        <v>122</v>
      </c>
      <c r="L15" s="38"/>
      <c r="M15" s="121" t="s">
        <v>84</v>
      </c>
      <c r="N15" s="121" t="s">
        <v>70</v>
      </c>
    </row>
    <row r="16" spans="1:14" ht="70.5" customHeight="1">
      <c r="A16" s="127"/>
      <c r="B16" s="114"/>
      <c r="C16" s="114"/>
      <c r="D16" s="116"/>
      <c r="E16" s="114"/>
      <c r="F16" s="112"/>
      <c r="G16" s="122"/>
      <c r="H16" s="54" t="s">
        <v>107</v>
      </c>
      <c r="I16" s="45">
        <v>7</v>
      </c>
      <c r="J16" s="114"/>
      <c r="K16" s="114"/>
      <c r="L16" s="38"/>
      <c r="M16" s="122"/>
      <c r="N16" s="122"/>
    </row>
    <row r="17" spans="1:14" ht="110.25">
      <c r="A17" s="27">
        <v>10</v>
      </c>
      <c r="B17" s="21" t="s">
        <v>26</v>
      </c>
      <c r="C17" s="94" t="s">
        <v>163</v>
      </c>
      <c r="D17" s="44" t="s">
        <v>45</v>
      </c>
      <c r="E17" s="21" t="s">
        <v>28</v>
      </c>
      <c r="F17" s="24" t="s">
        <v>177</v>
      </c>
      <c r="G17" s="11">
        <v>1</v>
      </c>
      <c r="H17" s="54" t="s">
        <v>93</v>
      </c>
      <c r="I17" s="45">
        <f>5+54+24</f>
        <v>83</v>
      </c>
      <c r="J17" s="35" t="s">
        <v>68</v>
      </c>
      <c r="K17" s="35" t="s">
        <v>122</v>
      </c>
      <c r="L17" s="38"/>
      <c r="M17" s="29" t="s">
        <v>84</v>
      </c>
      <c r="N17" s="25" t="s">
        <v>70</v>
      </c>
    </row>
    <row r="18" spans="1:14" ht="94.5">
      <c r="A18" s="26">
        <v>11</v>
      </c>
      <c r="B18" s="21" t="s">
        <v>26</v>
      </c>
      <c r="C18" s="94" t="s">
        <v>172</v>
      </c>
      <c r="D18" s="44" t="s">
        <v>46</v>
      </c>
      <c r="E18" s="21" t="s">
        <v>28</v>
      </c>
      <c r="F18" s="24" t="s">
        <v>47</v>
      </c>
      <c r="G18" s="11">
        <v>1</v>
      </c>
      <c r="H18" s="54" t="s">
        <v>93</v>
      </c>
      <c r="I18" s="45">
        <f>20+22</f>
        <v>42</v>
      </c>
      <c r="J18" s="35" t="s">
        <v>68</v>
      </c>
      <c r="K18" s="35" t="s">
        <v>122</v>
      </c>
      <c r="L18" s="38"/>
      <c r="M18" s="29" t="s">
        <v>84</v>
      </c>
      <c r="N18" s="25" t="s">
        <v>70</v>
      </c>
    </row>
    <row r="19" spans="1:14" ht="94.5">
      <c r="A19" s="26">
        <v>12</v>
      </c>
      <c r="B19" s="21" t="s">
        <v>26</v>
      </c>
      <c r="C19" s="94" t="s">
        <v>162</v>
      </c>
      <c r="D19" s="44" t="s">
        <v>50</v>
      </c>
      <c r="E19" s="21" t="s">
        <v>28</v>
      </c>
      <c r="F19" s="24" t="s">
        <v>51</v>
      </c>
      <c r="G19" s="11">
        <v>1</v>
      </c>
      <c r="H19" s="54" t="s">
        <v>93</v>
      </c>
      <c r="I19" s="45">
        <f>11+14</f>
        <v>25</v>
      </c>
      <c r="J19" s="35" t="s">
        <v>68</v>
      </c>
      <c r="K19" s="35" t="s">
        <v>122</v>
      </c>
      <c r="L19" s="38"/>
      <c r="M19" s="29" t="s">
        <v>84</v>
      </c>
      <c r="N19" s="25" t="s">
        <v>70</v>
      </c>
    </row>
    <row r="20" spans="1:14" ht="94.5">
      <c r="A20" s="27">
        <v>13</v>
      </c>
      <c r="B20" s="21" t="s">
        <v>26</v>
      </c>
      <c r="C20" s="94" t="s">
        <v>171</v>
      </c>
      <c r="D20" s="44" t="s">
        <v>52</v>
      </c>
      <c r="E20" s="21" t="s">
        <v>28</v>
      </c>
      <c r="F20" s="24" t="s">
        <v>53</v>
      </c>
      <c r="G20" s="11">
        <v>1</v>
      </c>
      <c r="H20" s="54" t="s">
        <v>93</v>
      </c>
      <c r="I20" s="45">
        <f>6+14</f>
        <v>20</v>
      </c>
      <c r="J20" s="35" t="s">
        <v>68</v>
      </c>
      <c r="K20" s="35" t="s">
        <v>122</v>
      </c>
      <c r="L20" s="38"/>
      <c r="M20" s="29" t="s">
        <v>84</v>
      </c>
      <c r="N20" s="25" t="s">
        <v>70</v>
      </c>
    </row>
    <row r="21" spans="1:14" ht="94.5">
      <c r="A21" s="26">
        <v>14</v>
      </c>
      <c r="B21" s="21" t="s">
        <v>26</v>
      </c>
      <c r="C21" s="94" t="s">
        <v>186</v>
      </c>
      <c r="D21" s="46" t="s">
        <v>54</v>
      </c>
      <c r="E21" s="21" t="s">
        <v>28</v>
      </c>
      <c r="F21" s="24" t="s">
        <v>55</v>
      </c>
      <c r="G21" s="11">
        <v>1</v>
      </c>
      <c r="H21" s="54" t="s">
        <v>93</v>
      </c>
      <c r="I21" s="45">
        <f>9+18</f>
        <v>27</v>
      </c>
      <c r="J21" s="35" t="s">
        <v>68</v>
      </c>
      <c r="K21" s="35" t="s">
        <v>122</v>
      </c>
      <c r="L21" s="38"/>
      <c r="M21" s="29" t="s">
        <v>84</v>
      </c>
      <c r="N21" s="25" t="s">
        <v>70</v>
      </c>
    </row>
    <row r="22" spans="1:14" ht="94.5">
      <c r="A22" s="26">
        <v>15</v>
      </c>
      <c r="B22" s="21" t="s">
        <v>26</v>
      </c>
      <c r="C22" s="94" t="s">
        <v>165</v>
      </c>
      <c r="D22" s="44" t="s">
        <v>56</v>
      </c>
      <c r="E22" s="21" t="s">
        <v>28</v>
      </c>
      <c r="F22" s="24" t="s">
        <v>57</v>
      </c>
      <c r="G22" s="11">
        <v>1</v>
      </c>
      <c r="H22" s="54" t="s">
        <v>93</v>
      </c>
      <c r="I22" s="45">
        <f>6+17</f>
        <v>23</v>
      </c>
      <c r="J22" s="35" t="s">
        <v>68</v>
      </c>
      <c r="K22" s="35" t="s">
        <v>122</v>
      </c>
      <c r="L22" s="38"/>
      <c r="M22" s="32" t="s">
        <v>84</v>
      </c>
      <c r="N22" s="32" t="s">
        <v>70</v>
      </c>
    </row>
    <row r="23" spans="1:14" ht="40.5" customHeight="1">
      <c r="A23" s="117">
        <v>16</v>
      </c>
      <c r="B23" s="113" t="s">
        <v>26</v>
      </c>
      <c r="C23" s="113" t="s">
        <v>184</v>
      </c>
      <c r="D23" s="129" t="s">
        <v>58</v>
      </c>
      <c r="E23" s="113" t="s">
        <v>28</v>
      </c>
      <c r="F23" s="111" t="s">
        <v>59</v>
      </c>
      <c r="G23" s="121">
        <v>3</v>
      </c>
      <c r="H23" s="54" t="s">
        <v>108</v>
      </c>
      <c r="I23" s="45">
        <v>90</v>
      </c>
      <c r="J23" s="113" t="s">
        <v>68</v>
      </c>
      <c r="K23" s="113" t="s">
        <v>121</v>
      </c>
      <c r="L23" s="38"/>
      <c r="M23" s="29" t="s">
        <v>84</v>
      </c>
      <c r="N23" s="121" t="s">
        <v>69</v>
      </c>
    </row>
    <row r="24" spans="1:14" ht="51.75" customHeight="1">
      <c r="A24" s="128"/>
      <c r="B24" s="124"/>
      <c r="C24" s="124"/>
      <c r="D24" s="130"/>
      <c r="E24" s="124"/>
      <c r="F24" s="125"/>
      <c r="G24" s="123"/>
      <c r="H24" s="56" t="s">
        <v>109</v>
      </c>
      <c r="I24" s="45">
        <v>75</v>
      </c>
      <c r="J24" s="124"/>
      <c r="K24" s="124"/>
      <c r="L24" s="38"/>
      <c r="M24" s="29" t="s">
        <v>84</v>
      </c>
      <c r="N24" s="123"/>
    </row>
    <row r="25" spans="1:14" ht="99.75" customHeight="1">
      <c r="A25" s="118"/>
      <c r="B25" s="114"/>
      <c r="C25" s="114"/>
      <c r="D25" s="131"/>
      <c r="E25" s="114"/>
      <c r="F25" s="112"/>
      <c r="G25" s="122"/>
      <c r="H25" s="56" t="s">
        <v>110</v>
      </c>
      <c r="I25" s="45"/>
      <c r="J25" s="114"/>
      <c r="K25" s="114"/>
      <c r="L25" s="38"/>
      <c r="M25" s="34" t="s">
        <v>84</v>
      </c>
      <c r="N25" s="122"/>
    </row>
    <row r="26" spans="1:14" ht="94.5">
      <c r="A26" s="26">
        <v>17</v>
      </c>
      <c r="B26" s="21" t="s">
        <v>26</v>
      </c>
      <c r="C26" s="94" t="s">
        <v>176</v>
      </c>
      <c r="D26" s="46" t="s">
        <v>60</v>
      </c>
      <c r="E26" s="21" t="s">
        <v>28</v>
      </c>
      <c r="F26" s="24" t="s">
        <v>61</v>
      </c>
      <c r="G26" s="11">
        <v>1</v>
      </c>
      <c r="H26" s="54" t="s">
        <v>93</v>
      </c>
      <c r="I26" s="45">
        <v>45</v>
      </c>
      <c r="J26" s="35" t="s">
        <v>68</v>
      </c>
      <c r="K26" s="35" t="s">
        <v>121</v>
      </c>
      <c r="L26" s="34" t="s">
        <v>98</v>
      </c>
      <c r="M26" s="29" t="s">
        <v>84</v>
      </c>
      <c r="N26" s="25" t="s">
        <v>69</v>
      </c>
    </row>
    <row r="27" spans="1:14" ht="31.5" customHeight="1">
      <c r="A27" s="117">
        <v>18</v>
      </c>
      <c r="B27" s="113" t="s">
        <v>26</v>
      </c>
      <c r="C27" s="113" t="s">
        <v>160</v>
      </c>
      <c r="D27" s="129" t="s">
        <v>62</v>
      </c>
      <c r="E27" s="143" t="s">
        <v>63</v>
      </c>
      <c r="F27" s="141" t="s">
        <v>64</v>
      </c>
      <c r="G27" s="132">
        <v>2</v>
      </c>
      <c r="H27" s="54" t="s">
        <v>93</v>
      </c>
      <c r="I27" s="157">
        <v>90</v>
      </c>
      <c r="J27" s="35" t="s">
        <v>68</v>
      </c>
      <c r="K27" s="113" t="s">
        <v>121</v>
      </c>
      <c r="L27" s="121" t="s">
        <v>71</v>
      </c>
      <c r="M27" s="121" t="s">
        <v>84</v>
      </c>
      <c r="N27" s="121" t="s">
        <v>69</v>
      </c>
    </row>
    <row r="28" spans="1:14" ht="31.5" customHeight="1">
      <c r="A28" s="128"/>
      <c r="B28" s="124"/>
      <c r="C28" s="114"/>
      <c r="D28" s="130"/>
      <c r="E28" s="144"/>
      <c r="F28" s="142"/>
      <c r="G28" s="132"/>
      <c r="H28" s="55" t="s">
        <v>103</v>
      </c>
      <c r="I28" s="157">
        <v>78</v>
      </c>
      <c r="J28" s="35" t="s">
        <v>68</v>
      </c>
      <c r="K28" s="114"/>
      <c r="L28" s="122"/>
      <c r="M28" s="123"/>
      <c r="N28" s="123"/>
    </row>
    <row r="29" spans="1:14" ht="31.5" customHeight="1">
      <c r="A29" s="133">
        <v>19</v>
      </c>
      <c r="B29" s="134" t="s">
        <v>26</v>
      </c>
      <c r="C29" s="113" t="s">
        <v>167</v>
      </c>
      <c r="D29" s="135" t="s">
        <v>65</v>
      </c>
      <c r="E29" s="136" t="s">
        <v>63</v>
      </c>
      <c r="F29" s="137" t="s">
        <v>66</v>
      </c>
      <c r="G29" s="132">
        <v>2</v>
      </c>
      <c r="H29" s="54" t="s">
        <v>97</v>
      </c>
      <c r="I29" s="157">
        <f>182+3</f>
        <v>185</v>
      </c>
      <c r="J29" s="35" t="s">
        <v>68</v>
      </c>
      <c r="K29" s="113" t="s">
        <v>121</v>
      </c>
      <c r="L29" s="121" t="s">
        <v>71</v>
      </c>
      <c r="M29" s="121" t="s">
        <v>84</v>
      </c>
      <c r="N29" s="121" t="s">
        <v>69</v>
      </c>
    </row>
    <row r="30" spans="1:14" ht="31.5" customHeight="1">
      <c r="A30" s="133"/>
      <c r="B30" s="134"/>
      <c r="C30" s="114"/>
      <c r="D30" s="135"/>
      <c r="E30" s="136"/>
      <c r="F30" s="137"/>
      <c r="G30" s="132"/>
      <c r="H30" s="55" t="s">
        <v>96</v>
      </c>
      <c r="I30" s="157">
        <v>55</v>
      </c>
      <c r="J30" s="35" t="s">
        <v>68</v>
      </c>
      <c r="K30" s="114"/>
      <c r="L30" s="122"/>
      <c r="M30" s="122"/>
      <c r="N30" s="122"/>
    </row>
    <row r="31" spans="1:14" s="96" customFormat="1" ht="48" customHeight="1">
      <c r="A31" s="99">
        <v>20</v>
      </c>
      <c r="B31" s="102" t="s">
        <v>26</v>
      </c>
      <c r="C31" s="102" t="s">
        <v>170</v>
      </c>
      <c r="D31" s="105" t="s">
        <v>169</v>
      </c>
      <c r="E31" s="105" t="s">
        <v>178</v>
      </c>
      <c r="F31" s="105" t="s">
        <v>179</v>
      </c>
      <c r="G31" s="99">
        <v>3</v>
      </c>
      <c r="H31" s="54" t="s">
        <v>100</v>
      </c>
      <c r="I31" s="156">
        <v>20</v>
      </c>
      <c r="J31" s="102" t="s">
        <v>181</v>
      </c>
      <c r="K31" s="99">
        <v>6500</v>
      </c>
      <c r="L31" s="105" t="s">
        <v>182</v>
      </c>
      <c r="M31" s="99" t="s">
        <v>89</v>
      </c>
      <c r="N31" s="138" t="s">
        <v>69</v>
      </c>
    </row>
    <row r="32" spans="1:14" s="96" customFormat="1" ht="46.5" customHeight="1">
      <c r="A32" s="100"/>
      <c r="B32" s="103"/>
      <c r="C32" s="103"/>
      <c r="D32" s="106"/>
      <c r="E32" s="106"/>
      <c r="F32" s="106"/>
      <c r="G32" s="100"/>
      <c r="H32" s="95" t="s">
        <v>183</v>
      </c>
      <c r="I32" s="156">
        <v>20</v>
      </c>
      <c r="J32" s="103"/>
      <c r="K32" s="100"/>
      <c r="L32" s="106"/>
      <c r="M32" s="100"/>
      <c r="N32" s="139"/>
    </row>
    <row r="33" spans="1:14" s="98" customFormat="1" ht="15.75">
      <c r="A33" s="101"/>
      <c r="B33" s="104"/>
      <c r="C33" s="104"/>
      <c r="D33" s="107"/>
      <c r="E33" s="107"/>
      <c r="F33" s="107"/>
      <c r="G33" s="101"/>
      <c r="H33" s="97" t="s">
        <v>180</v>
      </c>
      <c r="I33" s="158">
        <v>20</v>
      </c>
      <c r="J33" s="104"/>
      <c r="K33" s="101"/>
      <c r="L33" s="107"/>
      <c r="M33" s="101"/>
      <c r="N33" s="140"/>
    </row>
  </sheetData>
  <mergeCells count="77">
    <mergeCell ref="N23:N25"/>
    <mergeCell ref="L29:L30"/>
    <mergeCell ref="L27:L28"/>
    <mergeCell ref="E31:E33"/>
    <mergeCell ref="F31:F33"/>
    <mergeCell ref="G31:G33"/>
    <mergeCell ref="J31:J33"/>
    <mergeCell ref="K31:K33"/>
    <mergeCell ref="N31:N33"/>
    <mergeCell ref="L31:L33"/>
    <mergeCell ref="M31:M33"/>
    <mergeCell ref="K29:K30"/>
    <mergeCell ref="G29:G30"/>
    <mergeCell ref="G27:G28"/>
    <mergeCell ref="F27:F28"/>
    <mergeCell ref="E27:E28"/>
    <mergeCell ref="A29:A30"/>
    <mergeCell ref="B29:B30"/>
    <mergeCell ref="D29:D30"/>
    <mergeCell ref="E29:E30"/>
    <mergeCell ref="F29:F30"/>
    <mergeCell ref="C29:C30"/>
    <mergeCell ref="N15:N16"/>
    <mergeCell ref="G6:G7"/>
    <mergeCell ref="G9:G10"/>
    <mergeCell ref="K6:K7"/>
    <mergeCell ref="K9:K10"/>
    <mergeCell ref="K15:K16"/>
    <mergeCell ref="G15:G16"/>
    <mergeCell ref="J15:J16"/>
    <mergeCell ref="M15:M16"/>
    <mergeCell ref="K23:K25"/>
    <mergeCell ref="J23:J25"/>
    <mergeCell ref="K27:K28"/>
    <mergeCell ref="G23:G25"/>
    <mergeCell ref="C6:C7"/>
    <mergeCell ref="A15:A16"/>
    <mergeCell ref="A27:A28"/>
    <mergeCell ref="B27:B28"/>
    <mergeCell ref="D27:D28"/>
    <mergeCell ref="A23:A25"/>
    <mergeCell ref="C27:C28"/>
    <mergeCell ref="B23:B25"/>
    <mergeCell ref="D23:D25"/>
    <mergeCell ref="C23:C25"/>
    <mergeCell ref="A1:N1"/>
    <mergeCell ref="M29:M30"/>
    <mergeCell ref="M27:M28"/>
    <mergeCell ref="M9:M10"/>
    <mergeCell ref="M6:M7"/>
    <mergeCell ref="N27:N28"/>
    <mergeCell ref="N29:N30"/>
    <mergeCell ref="N6:N7"/>
    <mergeCell ref="N9:N10"/>
    <mergeCell ref="A9:A10"/>
    <mergeCell ref="B9:B10"/>
    <mergeCell ref="D9:D10"/>
    <mergeCell ref="E23:E25"/>
    <mergeCell ref="F23:F25"/>
    <mergeCell ref="C9:C10"/>
    <mergeCell ref="E9:E10"/>
    <mergeCell ref="A31:A33"/>
    <mergeCell ref="B31:B33"/>
    <mergeCell ref="C31:C33"/>
    <mergeCell ref="D31:D33"/>
    <mergeCell ref="A4:N4"/>
    <mergeCell ref="F9:F10"/>
    <mergeCell ref="B15:B16"/>
    <mergeCell ref="D15:D16"/>
    <mergeCell ref="E15:E16"/>
    <mergeCell ref="F15:F16"/>
    <mergeCell ref="C15:C16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3"/>
  <sheetViews>
    <sheetView zoomScale="80" zoomScaleNormal="8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D9" sqref="D9:D10"/>
    </sheetView>
  </sheetViews>
  <sheetFormatPr defaultRowHeight="15"/>
  <cols>
    <col min="1" max="1" width="7.140625" customWidth="1"/>
    <col min="2" max="2" width="33.7109375" customWidth="1"/>
    <col min="3" max="3" width="23.28515625" customWidth="1"/>
    <col min="4" max="4" width="43.140625" customWidth="1"/>
    <col min="5" max="5" width="29.5703125" customWidth="1"/>
    <col min="6" max="6" width="27.5703125" customWidth="1"/>
    <col min="7" max="7" width="15.85546875" customWidth="1"/>
    <col min="8" max="8" width="15.7109375" customWidth="1"/>
    <col min="9" max="9" width="18" customWidth="1"/>
    <col min="10" max="10" width="22.140625" customWidth="1"/>
    <col min="11" max="11" width="40.140625" customWidth="1"/>
  </cols>
  <sheetData>
    <row r="1" spans="1:11" s="2" customFormat="1" ht="18.75">
      <c r="A1" s="147" t="s">
        <v>15</v>
      </c>
      <c r="B1" s="147"/>
      <c r="C1" s="147"/>
      <c r="D1" s="147"/>
      <c r="E1" s="147"/>
      <c r="F1" s="147"/>
      <c r="G1" s="18"/>
      <c r="H1" s="18"/>
      <c r="I1" s="18"/>
      <c r="J1" s="20"/>
      <c r="K1" s="20"/>
    </row>
    <row r="2" spans="1:11" s="2" customFormat="1" ht="169.5" customHeight="1">
      <c r="A2" s="17"/>
      <c r="B2" s="17" t="s">
        <v>3</v>
      </c>
      <c r="C2" s="37" t="s">
        <v>126</v>
      </c>
      <c r="D2" s="4" t="s">
        <v>16</v>
      </c>
      <c r="E2" s="17" t="s">
        <v>8</v>
      </c>
      <c r="F2" s="17" t="s">
        <v>2</v>
      </c>
      <c r="G2" s="17" t="s">
        <v>5</v>
      </c>
      <c r="H2" s="17" t="s">
        <v>6</v>
      </c>
      <c r="I2" s="17" t="s">
        <v>24</v>
      </c>
      <c r="J2" s="17" t="s">
        <v>21</v>
      </c>
      <c r="K2" s="17" t="s">
        <v>20</v>
      </c>
    </row>
    <row r="3" spans="1:11" s="2" customFormat="1" ht="18.75" customHeight="1">
      <c r="A3" s="148" t="s">
        <v>67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38.25" customHeight="1">
      <c r="A4" s="145">
        <v>1</v>
      </c>
      <c r="B4" s="115" t="s">
        <v>27</v>
      </c>
      <c r="C4" s="48"/>
      <c r="D4" s="102" t="s">
        <v>72</v>
      </c>
      <c r="E4" s="102" t="s">
        <v>29</v>
      </c>
      <c r="F4" s="43" t="s">
        <v>94</v>
      </c>
      <c r="G4" s="44">
        <v>20</v>
      </c>
      <c r="H4" s="102" t="s">
        <v>123</v>
      </c>
      <c r="I4" s="115" t="s">
        <v>124</v>
      </c>
      <c r="J4" s="117" t="s">
        <v>84</v>
      </c>
      <c r="K4" s="117" t="s">
        <v>69</v>
      </c>
    </row>
    <row r="5" spans="1:11" ht="67.5" customHeight="1">
      <c r="A5" s="146"/>
      <c r="B5" s="116"/>
      <c r="C5" s="53"/>
      <c r="D5" s="104"/>
      <c r="E5" s="104"/>
      <c r="F5" s="45" t="s">
        <v>104</v>
      </c>
      <c r="G5" s="44">
        <v>15</v>
      </c>
      <c r="H5" s="104"/>
      <c r="I5" s="116"/>
      <c r="J5" s="118"/>
      <c r="K5" s="118"/>
    </row>
    <row r="6" spans="1:11" ht="84.75" customHeight="1">
      <c r="A6" s="13">
        <v>2</v>
      </c>
      <c r="B6" s="44" t="s">
        <v>30</v>
      </c>
      <c r="C6" s="44"/>
      <c r="D6" s="43" t="s">
        <v>73</v>
      </c>
      <c r="E6" s="46" t="s">
        <v>31</v>
      </c>
      <c r="F6" s="43" t="s">
        <v>102</v>
      </c>
      <c r="G6" s="45">
        <v>24</v>
      </c>
      <c r="H6" s="43" t="s">
        <v>123</v>
      </c>
      <c r="I6" s="44" t="s">
        <v>124</v>
      </c>
      <c r="J6" s="27" t="s">
        <v>84</v>
      </c>
      <c r="K6" s="27" t="s">
        <v>69</v>
      </c>
    </row>
    <row r="7" spans="1:11" ht="83.25" customHeight="1">
      <c r="A7" s="13">
        <v>3</v>
      </c>
      <c r="B7" s="44" t="s">
        <v>32</v>
      </c>
      <c r="C7" s="44"/>
      <c r="D7" s="43" t="s">
        <v>74</v>
      </c>
      <c r="E7" s="47" t="s">
        <v>120</v>
      </c>
      <c r="F7" s="43" t="s">
        <v>94</v>
      </c>
      <c r="G7" s="45">
        <v>25</v>
      </c>
      <c r="H7" s="43" t="s">
        <v>123</v>
      </c>
      <c r="I7" s="44" t="s">
        <v>124</v>
      </c>
      <c r="J7" s="27" t="s">
        <v>84</v>
      </c>
      <c r="K7" s="27" t="s">
        <v>69</v>
      </c>
    </row>
    <row r="8" spans="1:11" ht="78.75" customHeight="1">
      <c r="A8" s="30">
        <v>4</v>
      </c>
      <c r="B8" s="48" t="s">
        <v>33</v>
      </c>
      <c r="C8" s="48"/>
      <c r="D8" s="49" t="s">
        <v>75</v>
      </c>
      <c r="E8" s="47" t="s">
        <v>34</v>
      </c>
      <c r="F8" s="43" t="s">
        <v>94</v>
      </c>
      <c r="G8" s="45">
        <v>100</v>
      </c>
      <c r="H8" s="43" t="s">
        <v>123</v>
      </c>
      <c r="I8" s="44" t="s">
        <v>124</v>
      </c>
      <c r="J8" s="27" t="s">
        <v>84</v>
      </c>
      <c r="K8" s="27" t="s">
        <v>69</v>
      </c>
    </row>
    <row r="9" spans="1:11" ht="30" customHeight="1">
      <c r="A9" s="145">
        <v>5</v>
      </c>
      <c r="B9" s="115" t="s">
        <v>35</v>
      </c>
      <c r="C9" s="48"/>
      <c r="D9" s="102" t="s">
        <v>76</v>
      </c>
      <c r="E9" s="129" t="s">
        <v>36</v>
      </c>
      <c r="F9" s="43" t="s">
        <v>94</v>
      </c>
      <c r="G9" s="45">
        <v>135</v>
      </c>
      <c r="H9" s="102" t="s">
        <v>123</v>
      </c>
      <c r="I9" s="115" t="s">
        <v>124</v>
      </c>
      <c r="J9" s="117" t="s">
        <v>84</v>
      </c>
      <c r="K9" s="117" t="s">
        <v>69</v>
      </c>
    </row>
    <row r="10" spans="1:11" ht="60" customHeight="1">
      <c r="A10" s="146"/>
      <c r="B10" s="116"/>
      <c r="C10" s="53"/>
      <c r="D10" s="104"/>
      <c r="E10" s="131"/>
      <c r="F10" s="45" t="s">
        <v>99</v>
      </c>
      <c r="G10" s="45">
        <v>15</v>
      </c>
      <c r="H10" s="104"/>
      <c r="I10" s="116"/>
      <c r="J10" s="118"/>
      <c r="K10" s="118"/>
    </row>
    <row r="11" spans="1:11" ht="15.75" customHeight="1">
      <c r="A11" s="145">
        <v>6</v>
      </c>
      <c r="B11" s="115" t="s">
        <v>37</v>
      </c>
      <c r="C11" s="48"/>
      <c r="D11" s="102" t="s">
        <v>77</v>
      </c>
      <c r="E11" s="129" t="s">
        <v>38</v>
      </c>
      <c r="F11" s="102" t="s">
        <v>94</v>
      </c>
      <c r="G11" s="99">
        <v>15</v>
      </c>
      <c r="H11" s="102" t="s">
        <v>123</v>
      </c>
      <c r="I11" s="115" t="s">
        <v>124</v>
      </c>
      <c r="J11" s="117" t="s">
        <v>84</v>
      </c>
      <c r="K11" s="117" t="s">
        <v>69</v>
      </c>
    </row>
    <row r="12" spans="1:11" ht="66.75" customHeight="1">
      <c r="A12" s="146"/>
      <c r="B12" s="116"/>
      <c r="C12" s="53"/>
      <c r="D12" s="104"/>
      <c r="E12" s="131"/>
      <c r="F12" s="104"/>
      <c r="G12" s="101"/>
      <c r="H12" s="104"/>
      <c r="I12" s="116"/>
      <c r="J12" s="118"/>
      <c r="K12" s="118"/>
    </row>
    <row r="13" spans="1:11" ht="78" customHeight="1">
      <c r="A13" s="13">
        <v>7</v>
      </c>
      <c r="B13" s="46" t="s">
        <v>39</v>
      </c>
      <c r="C13" s="46"/>
      <c r="D13" s="43" t="s">
        <v>79</v>
      </c>
      <c r="E13" s="46" t="s">
        <v>40</v>
      </c>
      <c r="F13" s="43" t="s">
        <v>94</v>
      </c>
      <c r="G13" s="45">
        <v>10</v>
      </c>
      <c r="H13" s="43" t="s">
        <v>123</v>
      </c>
      <c r="I13" s="45" t="s">
        <v>125</v>
      </c>
      <c r="J13" s="27" t="s">
        <v>84</v>
      </c>
      <c r="K13" s="27" t="s">
        <v>70</v>
      </c>
    </row>
    <row r="14" spans="1:11" ht="84.75" customHeight="1">
      <c r="A14" s="13">
        <v>8</v>
      </c>
      <c r="B14" s="44" t="s">
        <v>41</v>
      </c>
      <c r="C14" s="44"/>
      <c r="D14" s="43" t="s">
        <v>78</v>
      </c>
      <c r="E14" s="46" t="s">
        <v>42</v>
      </c>
      <c r="F14" s="43" t="s">
        <v>105</v>
      </c>
      <c r="G14" s="45">
        <v>23</v>
      </c>
      <c r="H14" s="43" t="s">
        <v>123</v>
      </c>
      <c r="I14" s="45" t="s">
        <v>125</v>
      </c>
      <c r="J14" s="27" t="s">
        <v>84</v>
      </c>
      <c r="K14" s="27" t="s">
        <v>70</v>
      </c>
    </row>
    <row r="15" spans="1:11" ht="86.25" customHeight="1">
      <c r="A15" s="13">
        <v>9</v>
      </c>
      <c r="B15" s="44" t="s">
        <v>48</v>
      </c>
      <c r="C15" s="44"/>
      <c r="D15" s="43" t="s">
        <v>80</v>
      </c>
      <c r="E15" s="46" t="s">
        <v>49</v>
      </c>
      <c r="F15" s="43" t="s">
        <v>94</v>
      </c>
      <c r="G15" s="45">
        <v>23</v>
      </c>
      <c r="H15" s="43" t="s">
        <v>123</v>
      </c>
      <c r="I15" s="45" t="s">
        <v>125</v>
      </c>
      <c r="J15" s="27" t="s">
        <v>84</v>
      </c>
      <c r="K15" s="27" t="s">
        <v>70</v>
      </c>
    </row>
    <row r="16" spans="1:11" ht="78.75">
      <c r="A16" s="13">
        <v>10</v>
      </c>
      <c r="B16" s="44" t="s">
        <v>50</v>
      </c>
      <c r="C16" s="44"/>
      <c r="D16" s="43" t="s">
        <v>81</v>
      </c>
      <c r="E16" s="46" t="s">
        <v>51</v>
      </c>
      <c r="F16" s="43" t="s">
        <v>94</v>
      </c>
      <c r="G16" s="45">
        <v>8</v>
      </c>
      <c r="H16" s="43" t="s">
        <v>123</v>
      </c>
      <c r="I16" s="45" t="s">
        <v>125</v>
      </c>
      <c r="J16" s="27" t="s">
        <v>84</v>
      </c>
      <c r="K16" s="27" t="s">
        <v>70</v>
      </c>
    </row>
    <row r="17" spans="1:11" ht="46.5" customHeight="1">
      <c r="A17" s="145">
        <v>11</v>
      </c>
      <c r="B17" s="115" t="s">
        <v>52</v>
      </c>
      <c r="C17" s="48"/>
      <c r="D17" s="102" t="s">
        <v>82</v>
      </c>
      <c r="E17" s="129" t="s">
        <v>53</v>
      </c>
      <c r="F17" s="43" t="s">
        <v>94</v>
      </c>
      <c r="G17" s="45">
        <v>8</v>
      </c>
      <c r="H17" s="102" t="s">
        <v>123</v>
      </c>
      <c r="I17" s="99" t="s">
        <v>125</v>
      </c>
      <c r="J17" s="117" t="s">
        <v>84</v>
      </c>
      <c r="K17" s="117" t="s">
        <v>70</v>
      </c>
    </row>
    <row r="18" spans="1:11" ht="44.25" customHeight="1">
      <c r="A18" s="146"/>
      <c r="B18" s="116"/>
      <c r="C18" s="53"/>
      <c r="D18" s="104"/>
      <c r="E18" s="131"/>
      <c r="F18" s="43" t="s">
        <v>106</v>
      </c>
      <c r="G18" s="45">
        <v>8</v>
      </c>
      <c r="H18" s="104"/>
      <c r="I18" s="101"/>
      <c r="J18" s="118"/>
      <c r="K18" s="118"/>
    </row>
    <row r="19" spans="1:11" ht="60" customHeight="1">
      <c r="A19" s="145">
        <v>12</v>
      </c>
      <c r="B19" s="115" t="s">
        <v>115</v>
      </c>
      <c r="C19" s="48"/>
      <c r="D19" s="102" t="s">
        <v>116</v>
      </c>
      <c r="E19" s="129" t="s">
        <v>47</v>
      </c>
      <c r="F19" s="115" t="s">
        <v>95</v>
      </c>
      <c r="G19" s="45">
        <v>8</v>
      </c>
      <c r="H19" s="102" t="s">
        <v>123</v>
      </c>
      <c r="I19" s="99" t="s">
        <v>125</v>
      </c>
      <c r="J19" s="117" t="s">
        <v>84</v>
      </c>
      <c r="K19" s="117" t="s">
        <v>70</v>
      </c>
    </row>
    <row r="20" spans="1:11" ht="56.25" customHeight="1">
      <c r="A20" s="146"/>
      <c r="B20" s="116"/>
      <c r="C20" s="53"/>
      <c r="D20" s="104"/>
      <c r="E20" s="131"/>
      <c r="F20" s="116"/>
      <c r="G20" s="45">
        <v>22</v>
      </c>
      <c r="H20" s="104"/>
      <c r="I20" s="101"/>
      <c r="J20" s="118"/>
      <c r="K20" s="118"/>
    </row>
    <row r="21" spans="1:11" ht="87.75" customHeight="1">
      <c r="A21" s="13">
        <v>13</v>
      </c>
      <c r="B21" s="44" t="s">
        <v>56</v>
      </c>
      <c r="C21" s="44"/>
      <c r="D21" s="43" t="s">
        <v>83</v>
      </c>
      <c r="E21" s="46" t="s">
        <v>57</v>
      </c>
      <c r="F21" s="43" t="s">
        <v>94</v>
      </c>
      <c r="G21" s="45">
        <v>9</v>
      </c>
      <c r="H21" s="43" t="s">
        <v>123</v>
      </c>
      <c r="I21" s="45" t="s">
        <v>125</v>
      </c>
      <c r="J21" s="27" t="s">
        <v>84</v>
      </c>
      <c r="K21" s="27" t="s">
        <v>70</v>
      </c>
    </row>
    <row r="22" spans="1:11" ht="87" customHeight="1">
      <c r="A22" s="39">
        <v>14</v>
      </c>
      <c r="B22" s="50" t="s">
        <v>58</v>
      </c>
      <c r="C22" s="50"/>
      <c r="D22" s="50" t="s">
        <v>118</v>
      </c>
      <c r="E22" s="51" t="s">
        <v>59</v>
      </c>
      <c r="F22" s="50" t="s">
        <v>117</v>
      </c>
      <c r="G22" s="50">
        <v>15</v>
      </c>
      <c r="H22" s="52" t="s">
        <v>123</v>
      </c>
      <c r="I22" s="44" t="s">
        <v>124</v>
      </c>
      <c r="J22" s="40" t="s">
        <v>84</v>
      </c>
      <c r="K22" s="40" t="s">
        <v>69</v>
      </c>
    </row>
    <row r="23" spans="1:11" ht="15" customHeight="1">
      <c r="G23" s="31"/>
      <c r="H23" s="31"/>
    </row>
  </sheetData>
  <mergeCells count="45">
    <mergeCell ref="J17:J18"/>
    <mergeCell ref="K17:K18"/>
    <mergeCell ref="A17:A18"/>
    <mergeCell ref="A19:A20"/>
    <mergeCell ref="H19:H20"/>
    <mergeCell ref="H17:H18"/>
    <mergeCell ref="B19:B20"/>
    <mergeCell ref="D19:D20"/>
    <mergeCell ref="E19:E20"/>
    <mergeCell ref="F19:F20"/>
    <mergeCell ref="K19:K20"/>
    <mergeCell ref="J19:J20"/>
    <mergeCell ref="I19:I20"/>
    <mergeCell ref="B17:B18"/>
    <mergeCell ref="D17:D18"/>
    <mergeCell ref="E17:E18"/>
    <mergeCell ref="J9:J10"/>
    <mergeCell ref="J11:J12"/>
    <mergeCell ref="K4:K5"/>
    <mergeCell ref="K9:K10"/>
    <mergeCell ref="K11:K12"/>
    <mergeCell ref="A1:F1"/>
    <mergeCell ref="A3:K3"/>
    <mergeCell ref="A4:A5"/>
    <mergeCell ref="B4:B5"/>
    <mergeCell ref="D4:D5"/>
    <mergeCell ref="E4:E5"/>
    <mergeCell ref="I4:I5"/>
    <mergeCell ref="J4:J5"/>
    <mergeCell ref="A11:A12"/>
    <mergeCell ref="B11:B12"/>
    <mergeCell ref="D11:D12"/>
    <mergeCell ref="E11:E12"/>
    <mergeCell ref="H4:H5"/>
    <mergeCell ref="A9:A10"/>
    <mergeCell ref="B9:B10"/>
    <mergeCell ref="D9:D10"/>
    <mergeCell ref="E9:E10"/>
    <mergeCell ref="H9:H10"/>
    <mergeCell ref="I17:I18"/>
    <mergeCell ref="I9:I10"/>
    <mergeCell ref="F11:F12"/>
    <mergeCell ref="G11:G12"/>
    <mergeCell ref="H11:H12"/>
    <mergeCell ref="I11:I12"/>
  </mergeCells>
  <pageMargins left="0" right="0" top="0" bottom="0" header="0" footer="0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M48"/>
  <sheetViews>
    <sheetView zoomScale="75" zoomScaleNormal="75" workbookViewId="0">
      <selection activeCell="F7" sqref="F7"/>
    </sheetView>
  </sheetViews>
  <sheetFormatPr defaultRowHeight="15"/>
  <cols>
    <col min="1" max="1" width="3.5703125" customWidth="1"/>
    <col min="2" max="2" width="21.85546875" customWidth="1"/>
    <col min="3" max="3" width="20.7109375" customWidth="1"/>
    <col min="4" max="4" width="39.5703125" customWidth="1"/>
    <col min="5" max="5" width="29.28515625" customWidth="1"/>
    <col min="6" max="6" width="31.5703125" customWidth="1"/>
    <col min="7" max="7" width="28.7109375" customWidth="1"/>
    <col min="8" max="8" width="19.85546875" customWidth="1"/>
    <col min="9" max="9" width="16.42578125" customWidth="1"/>
    <col min="10" max="11" width="16" customWidth="1"/>
    <col min="12" max="12" width="17.5703125" customWidth="1"/>
    <col min="13" max="13" width="27.28515625" customWidth="1"/>
  </cols>
  <sheetData>
    <row r="1" spans="1:13" ht="18.75">
      <c r="A1" s="3"/>
      <c r="B1" s="8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>
      <c r="A2" s="3"/>
      <c r="B2" s="151"/>
      <c r="C2" s="151"/>
      <c r="D2" s="151"/>
      <c r="E2" s="151"/>
      <c r="F2" s="37"/>
      <c r="G2" s="37"/>
      <c r="H2" s="37"/>
      <c r="I2" s="37"/>
      <c r="J2" s="6"/>
      <c r="K2" s="6"/>
      <c r="L2" s="6"/>
      <c r="M2" s="6"/>
    </row>
    <row r="3" spans="1:13" ht="116.25" customHeight="1">
      <c r="A3" s="18"/>
      <c r="B3" s="37" t="s">
        <v>0</v>
      </c>
      <c r="C3" s="4" t="s">
        <v>9</v>
      </c>
      <c r="D3" s="4" t="s">
        <v>16</v>
      </c>
      <c r="E3" s="4" t="s">
        <v>17</v>
      </c>
      <c r="F3" s="4" t="s">
        <v>18</v>
      </c>
      <c r="G3" s="4" t="s">
        <v>8</v>
      </c>
      <c r="H3" s="4" t="s">
        <v>11</v>
      </c>
      <c r="I3" s="4" t="s">
        <v>5</v>
      </c>
      <c r="J3" s="9" t="s">
        <v>12</v>
      </c>
      <c r="K3" s="9" t="s">
        <v>23</v>
      </c>
      <c r="L3" s="9" t="s">
        <v>22</v>
      </c>
      <c r="M3" s="18" t="s">
        <v>13</v>
      </c>
    </row>
    <row r="4" spans="1:13" ht="22.5" customHeight="1">
      <c r="A4" s="152" t="s">
        <v>155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28.25" customHeight="1">
      <c r="A5" s="75">
        <v>1</v>
      </c>
      <c r="B5" s="76" t="s">
        <v>85</v>
      </c>
      <c r="C5" s="77" t="s">
        <v>86</v>
      </c>
      <c r="D5" s="78" t="s">
        <v>156</v>
      </c>
      <c r="E5" s="77" t="s">
        <v>157</v>
      </c>
      <c r="F5" s="79" t="s">
        <v>89</v>
      </c>
      <c r="G5" s="80" t="s">
        <v>158</v>
      </c>
      <c r="H5" s="76" t="s">
        <v>87</v>
      </c>
      <c r="I5" s="81">
        <v>140</v>
      </c>
      <c r="J5" s="81">
        <v>2018</v>
      </c>
      <c r="K5" s="76" t="s">
        <v>88</v>
      </c>
      <c r="L5" s="81" t="s">
        <v>89</v>
      </c>
      <c r="M5" s="76" t="s">
        <v>90</v>
      </c>
    </row>
    <row r="6" spans="1:13" ht="39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207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2"/>
    </row>
    <row r="8" spans="1:13" ht="18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8.75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26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8.75">
      <c r="A11" s="8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8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23" customHeight="1">
      <c r="A13" s="83"/>
      <c r="B13" s="86"/>
      <c r="C13" s="86"/>
      <c r="D13" s="86"/>
      <c r="E13" s="87"/>
      <c r="F13" s="87"/>
      <c r="G13" s="86"/>
      <c r="H13" s="86"/>
      <c r="I13" s="86"/>
      <c r="J13" s="88"/>
      <c r="K13" s="86"/>
      <c r="L13" s="83"/>
      <c r="M13" s="83"/>
    </row>
    <row r="14" spans="1:1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>
      <c r="A31" s="89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>
      <c r="A32" s="8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>
      <c r="A33" s="89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>
      <c r="A34" s="8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>
      <c r="A35" s="89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>
      <c r="A36" s="8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>
      <c r="A37" s="89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>
      <c r="A38" s="8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>
      <c r="A39" s="8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>
      <c r="A40" s="89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>
      <c r="A41" s="89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>
      <c r="A42" s="89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>
      <c r="A43" s="89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>
      <c r="A44" s="7"/>
    </row>
    <row r="45" spans="1:13">
      <c r="A45" s="7"/>
    </row>
    <row r="46" spans="1:13">
      <c r="A46" s="7"/>
    </row>
    <row r="47" spans="1:13">
      <c r="A47" s="7"/>
    </row>
    <row r="48" spans="1:13">
      <c r="A48" s="7"/>
    </row>
  </sheetData>
  <mergeCells count="2">
    <mergeCell ref="B2:E2"/>
    <mergeCell ref="A4:M4"/>
  </mergeCells>
  <hyperlinks>
    <hyperlink ref="G5" r:id="rId1"/>
  </hyperlinks>
  <pageMargins left="0.7" right="0.7" top="0.75" bottom="0.75" header="0.3" footer="0.3"/>
  <pageSetup paperSize="9" scale="47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"/>
  <sheetViews>
    <sheetView zoomScale="50" zoomScaleNormal="50" workbookViewId="0">
      <selection activeCell="I16" sqref="I16"/>
    </sheetView>
  </sheetViews>
  <sheetFormatPr defaultRowHeight="15"/>
  <cols>
    <col min="2" max="2" width="32.42578125" customWidth="1"/>
    <col min="3" max="3" width="40.7109375" customWidth="1"/>
    <col min="4" max="4" width="20.7109375" customWidth="1"/>
    <col min="5" max="5" width="23.5703125" customWidth="1"/>
    <col min="6" max="9" width="40.7109375" customWidth="1"/>
    <col min="10" max="10" width="29.28515625" customWidth="1"/>
    <col min="11" max="11" width="26.42578125" customWidth="1"/>
    <col min="12" max="12" width="40.7109375" customWidth="1"/>
    <col min="13" max="13" width="25" customWidth="1"/>
    <col min="14" max="14" width="17" customWidth="1"/>
    <col min="15" max="15" width="23.5703125" customWidth="1"/>
    <col min="16" max="16" width="29.85546875" customWidth="1"/>
    <col min="17" max="17" width="24.7109375" customWidth="1"/>
    <col min="18" max="18" width="17" customWidth="1"/>
    <col min="19" max="19" width="40.7109375" customWidth="1"/>
    <col min="20" max="20" width="26.7109375" customWidth="1"/>
  </cols>
  <sheetData>
    <row r="1" spans="1:20" ht="36" customHeight="1">
      <c r="A1" s="153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0" ht="337.5">
      <c r="A2" s="57" t="s">
        <v>128</v>
      </c>
      <c r="B2" s="58" t="s">
        <v>129</v>
      </c>
      <c r="C2" s="59" t="s">
        <v>126</v>
      </c>
      <c r="D2" s="57" t="s">
        <v>130</v>
      </c>
      <c r="E2" s="57" t="s">
        <v>9</v>
      </c>
      <c r="F2" s="57" t="s">
        <v>16</v>
      </c>
      <c r="G2" s="57" t="s">
        <v>17</v>
      </c>
      <c r="H2" s="57" t="s">
        <v>18</v>
      </c>
      <c r="I2" s="57" t="s">
        <v>131</v>
      </c>
      <c r="J2" s="57" t="s">
        <v>132</v>
      </c>
      <c r="K2" s="57" t="s">
        <v>133</v>
      </c>
      <c r="L2" s="57" t="s">
        <v>134</v>
      </c>
      <c r="M2" s="57" t="s">
        <v>5</v>
      </c>
      <c r="N2" s="60" t="s">
        <v>6</v>
      </c>
      <c r="O2" s="57" t="s">
        <v>135</v>
      </c>
      <c r="P2" s="57" t="s">
        <v>25</v>
      </c>
      <c r="Q2" s="59" t="s">
        <v>21</v>
      </c>
      <c r="R2" s="61" t="s">
        <v>136</v>
      </c>
      <c r="S2" s="62" t="s">
        <v>137</v>
      </c>
      <c r="T2" s="63" t="s">
        <v>138</v>
      </c>
    </row>
    <row r="3" spans="1:20" ht="25.5">
      <c r="A3" s="155" t="s">
        <v>67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62" customHeight="1">
      <c r="A4" s="60">
        <v>1</v>
      </c>
      <c r="B4" s="64" t="s">
        <v>139</v>
      </c>
      <c r="C4" s="65" t="s">
        <v>140</v>
      </c>
      <c r="D4" s="66" t="s">
        <v>141</v>
      </c>
      <c r="E4" s="10" t="s">
        <v>86</v>
      </c>
      <c r="F4" s="37" t="s">
        <v>143</v>
      </c>
      <c r="G4" s="10" t="s">
        <v>144</v>
      </c>
      <c r="H4" s="10" t="s">
        <v>145</v>
      </c>
      <c r="I4" s="68" t="s">
        <v>146</v>
      </c>
      <c r="J4" s="37" t="s">
        <v>147</v>
      </c>
      <c r="K4" s="37">
        <v>6</v>
      </c>
      <c r="L4" s="69" t="s">
        <v>148</v>
      </c>
      <c r="M4" s="70" t="s">
        <v>149</v>
      </c>
      <c r="N4" s="71" t="s">
        <v>150</v>
      </c>
      <c r="O4" s="37" t="s">
        <v>151</v>
      </c>
      <c r="P4" s="18" t="s">
        <v>152</v>
      </c>
      <c r="Q4" s="72" t="s">
        <v>153</v>
      </c>
      <c r="R4" s="73">
        <v>90184</v>
      </c>
      <c r="S4" s="74" t="s">
        <v>154</v>
      </c>
      <c r="T4" s="67" t="s">
        <v>142</v>
      </c>
    </row>
  </sheetData>
  <mergeCells count="2">
    <mergeCell ref="A1:O1"/>
    <mergeCell ref="A3:T3"/>
  </mergeCells>
  <pageMargins left="0" right="0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ЛДП</vt:lpstr>
      <vt:lpstr>ЛТО</vt:lpstr>
      <vt:lpstr>недействующие</vt:lpstr>
      <vt:lpstr>загородные лагеря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2019-06-13T03:32:55Z</dcterms:modified>
</cp:coreProperties>
</file>